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810" windowWidth="19575" windowHeight="7080"/>
  </bookViews>
  <sheets>
    <sheet name="TERCERIZACAO" sheetId="2" r:id="rId1"/>
  </sheets>
  <definedNames>
    <definedName name="_xlnm.Print_Area" localSheetId="0">TERCERIZACAO!$A:$H</definedName>
  </definedNames>
  <calcPr calcId="125725"/>
  <extLst>
    <ext uri="GoogleSheetsCustomDataVersion1">
      <go:sheetsCustomData xmlns:go="http://customooxmlschemas.google.com/" r:id="rId5" roundtripDataSignature="AMtx7mjiox9s1k4iqs0zEyPQ8YUM+/P3YQ=="/>
    </ext>
  </extLst>
</workbook>
</file>

<file path=xl/calcChain.xml><?xml version="1.0" encoding="utf-8"?>
<calcChain xmlns="http://schemas.openxmlformats.org/spreadsheetml/2006/main">
  <c r="F32" i="2"/>
  <c r="F31"/>
  <c r="F30"/>
  <c r="G30" s="1"/>
  <c r="F25"/>
  <c r="G25" s="1"/>
  <c r="F26"/>
  <c r="G26" s="1"/>
  <c r="F24"/>
  <c r="G24" s="1"/>
  <c r="F20"/>
  <c r="G20" s="1"/>
  <c r="F19"/>
  <c r="G19" s="1"/>
  <c r="G32"/>
  <c r="G31"/>
  <c r="F18"/>
  <c r="G18" s="1"/>
  <c r="F14"/>
  <c r="G14" s="1"/>
  <c r="F13"/>
  <c r="G13" s="1"/>
  <c r="F12"/>
  <c r="G12" s="1"/>
  <c r="F8"/>
  <c r="G8" s="1"/>
  <c r="F7"/>
  <c r="G7" s="1"/>
  <c r="F6"/>
  <c r="G6" s="1"/>
  <c r="G34" l="1"/>
</calcChain>
</file>

<file path=xl/sharedStrings.xml><?xml version="1.0" encoding="utf-8"?>
<sst xmlns="http://schemas.openxmlformats.org/spreadsheetml/2006/main" count="65" uniqueCount="33">
  <si>
    <t xml:space="preserve"> Terceirização de envase</t>
  </si>
  <si>
    <t>MEL + EMBALAGEM</t>
  </si>
  <si>
    <t>MEL + EMBALAGEM + RÓTULO</t>
  </si>
  <si>
    <t>Quantidade</t>
  </si>
  <si>
    <t>Valor total</t>
  </si>
  <si>
    <t>Valor Unitário</t>
  </si>
  <si>
    <t>PREENCHA ABAIXO</t>
  </si>
  <si>
    <t>POTE PLASTICO até 500g</t>
  </si>
  <si>
    <t>BISNAGA até 450g</t>
  </si>
  <si>
    <t>BISNAGA Acima 500g</t>
  </si>
  <si>
    <t>POTE PLASTICO Acima 550g</t>
  </si>
  <si>
    <t>Preencha os dados para calcular os 
valores da terceirização de envase.</t>
  </si>
  <si>
    <t>1.1</t>
  </si>
  <si>
    <t>1.2</t>
  </si>
  <si>
    <t>2.2</t>
  </si>
  <si>
    <t>2.3</t>
  </si>
  <si>
    <t>1.3</t>
  </si>
  <si>
    <t>2.1</t>
  </si>
  <si>
    <t>3.1</t>
  </si>
  <si>
    <t>3.2</t>
  </si>
  <si>
    <t>3.3</t>
  </si>
  <si>
    <t>4.1</t>
  </si>
  <si>
    <t>4.2</t>
  </si>
  <si>
    <t>4.3</t>
  </si>
  <si>
    <t>POTE VIDRO Até 500g</t>
  </si>
  <si>
    <t>5.1</t>
  </si>
  <si>
    <t>5.2</t>
  </si>
  <si>
    <t>5.3</t>
  </si>
  <si>
    <r>
      <t>CLIENTE FORNECE</t>
    </r>
    <r>
      <rPr>
        <sz val="12"/>
        <color theme="1"/>
        <rFont val="Calibri"/>
        <family val="2"/>
        <scheme val="minor"/>
      </rPr>
      <t xml:space="preserve"> ↴</t>
    </r>
  </si>
  <si>
    <t>Somente MEL</t>
  </si>
  <si>
    <t>Valor Total:</t>
  </si>
  <si>
    <r>
      <rPr>
        <b/>
        <i/>
        <sz val="10"/>
        <color rgb="FFFF0000"/>
        <rFont val="Calibri"/>
        <family val="2"/>
        <scheme val="minor"/>
      </rPr>
      <t>* Pedido min: 100un.</t>
    </r>
    <r>
      <rPr>
        <b/>
        <i/>
        <sz val="10"/>
        <color rgb="FF00B050"/>
        <rFont val="Calibri"/>
        <family val="2"/>
        <scheme val="minor"/>
      </rPr>
      <t xml:space="preserve">   </t>
    </r>
    <r>
      <rPr>
        <b/>
        <i/>
        <sz val="10"/>
        <color theme="1" tint="0.249977111117893"/>
        <rFont val="Calibri"/>
        <family val="2"/>
        <scheme val="minor"/>
      </rPr>
      <t>|</t>
    </r>
    <r>
      <rPr>
        <b/>
        <i/>
        <sz val="10"/>
        <color rgb="FF00B050"/>
        <rFont val="Calibri"/>
        <family val="2"/>
        <scheme val="minor"/>
      </rPr>
      <t xml:space="preserve">    * Descontos acima de 500 unidades:</t>
    </r>
  </si>
  <si>
    <t>IRL AGROPECUÁRIA LTDA / VENDAS@MEL.COM.BR / S.I.F.-5250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</si>
</sst>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1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b/>
      <i/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4" fontId="2" fillId="5" borderId="2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left" vertical="center"/>
    </xf>
    <xf numFmtId="0" fontId="5" fillId="9" borderId="9" xfId="0" applyFont="1" applyFill="1" applyBorder="1" applyAlignment="1">
      <alignment horizontal="left" vertical="center"/>
    </xf>
    <xf numFmtId="0" fontId="5" fillId="9" borderId="10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3" fillId="8" borderId="6" xfId="0" applyNumberFormat="1" applyFont="1" applyFill="1" applyBorder="1" applyAlignment="1">
      <alignment horizontal="left" vertical="center"/>
    </xf>
    <xf numFmtId="1" fontId="3" fillId="8" borderId="7" xfId="0" applyNumberFormat="1" applyFont="1" applyFill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44" fontId="7" fillId="10" borderId="0" xfId="0" applyNumberFormat="1" applyFont="1" applyFill="1" applyAlignment="1">
      <alignment horizontal="left" vertical="center"/>
    </xf>
    <xf numFmtId="0" fontId="6" fillId="11" borderId="0" xfId="0" applyFont="1" applyFill="1" applyAlignment="1">
      <alignment horizontal="center" vertical="center"/>
    </xf>
    <xf numFmtId="0" fontId="0" fillId="11" borderId="15" xfId="0" applyFont="1" applyFill="1" applyBorder="1" applyAlignment="1">
      <alignment horizontal="left" vertical="center"/>
    </xf>
    <xf numFmtId="0" fontId="0" fillId="11" borderId="0" xfId="0" applyFont="1" applyFill="1" applyAlignment="1">
      <alignment horizontal="left" vertical="center"/>
    </xf>
    <xf numFmtId="0" fontId="12" fillId="11" borderId="12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9" fontId="13" fillId="11" borderId="14" xfId="0" applyNumberFormat="1" applyFont="1" applyFill="1" applyBorder="1" applyAlignment="1">
      <alignment horizontal="left" vertical="center" wrapText="1"/>
    </xf>
    <xf numFmtId="0" fontId="13" fillId="11" borderId="14" xfId="0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center" wrapText="1"/>
    </xf>
    <xf numFmtId="0" fontId="2" fillId="6" borderId="8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11" borderId="13" xfId="0" applyFont="1" applyFill="1" applyBorder="1" applyAlignment="1">
      <alignment horizontal="left" vertical="center"/>
    </xf>
    <xf numFmtId="0" fontId="11" fillId="11" borderId="13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left" vertical="center"/>
    </xf>
  </cellXfs>
  <cellStyles count="1">
    <cellStyle name="Normal" xfId="0" builtinId="0"/>
  </cellStyles>
  <dxfs count="2">
    <dxf>
      <font>
        <color theme="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Normal="100" workbookViewId="0">
      <selection activeCell="H1" sqref="A1:H1"/>
    </sheetView>
  </sheetViews>
  <sheetFormatPr defaultRowHeight="15"/>
  <cols>
    <col min="1" max="1" width="5.7109375" style="10" customWidth="1"/>
    <col min="2" max="4" width="9.140625" style="1"/>
    <col min="5" max="7" width="16.5703125" style="1" customWidth="1"/>
    <col min="8" max="16384" width="9.140625" style="1"/>
  </cols>
  <sheetData>
    <row r="1" spans="1:12">
      <c r="A1" s="32"/>
      <c r="B1" s="33" t="s">
        <v>32</v>
      </c>
      <c r="C1" s="33"/>
      <c r="D1" s="33"/>
      <c r="E1" s="33"/>
      <c r="F1" s="33"/>
      <c r="G1" s="33"/>
      <c r="H1" s="34"/>
    </row>
    <row r="2" spans="1:12" ht="45" customHeight="1">
      <c r="A2" s="15"/>
      <c r="B2" s="30" t="s">
        <v>0</v>
      </c>
      <c r="C2" s="30"/>
      <c r="D2" s="30"/>
      <c r="E2" s="30"/>
      <c r="F2" s="31" t="s">
        <v>11</v>
      </c>
      <c r="G2" s="31"/>
      <c r="H2" s="17"/>
    </row>
    <row r="3" spans="1:12" ht="15.75" customHeight="1">
      <c r="A3" s="15"/>
      <c r="B3" s="22" t="s">
        <v>31</v>
      </c>
      <c r="C3" s="22"/>
      <c r="D3" s="22"/>
      <c r="E3" s="22"/>
      <c r="F3" s="22"/>
      <c r="G3" s="21">
        <v>0.25</v>
      </c>
      <c r="H3" s="17"/>
    </row>
    <row r="4" spans="1:12" ht="16.5" customHeight="1" thickBot="1">
      <c r="A4" s="18">
        <v>1</v>
      </c>
      <c r="B4" s="24" t="s">
        <v>8</v>
      </c>
      <c r="C4" s="25"/>
      <c r="D4" s="25"/>
      <c r="E4" s="6" t="s">
        <v>3</v>
      </c>
      <c r="F4" s="6" t="s">
        <v>5</v>
      </c>
      <c r="G4" s="7" t="s">
        <v>4</v>
      </c>
      <c r="H4" s="17"/>
      <c r="L4" s="2"/>
    </row>
    <row r="5" spans="1:12" ht="16.5" customHeight="1">
      <c r="A5" s="19"/>
      <c r="B5" s="26" t="s">
        <v>28</v>
      </c>
      <c r="C5" s="27"/>
      <c r="D5" s="27"/>
      <c r="E5" s="9" t="s">
        <v>6</v>
      </c>
      <c r="F5" s="4"/>
      <c r="G5" s="8"/>
      <c r="H5" s="17"/>
    </row>
    <row r="6" spans="1:12" ht="18.75" customHeight="1">
      <c r="A6" s="19" t="s">
        <v>12</v>
      </c>
      <c r="B6" s="28" t="s">
        <v>29</v>
      </c>
      <c r="C6" s="28"/>
      <c r="D6" s="29"/>
      <c r="E6" s="11">
        <v>0</v>
      </c>
      <c r="F6" s="5">
        <f>IF(OR(E6&lt;=499),5.5*(1),IF(OR(E6&gt;=499),5.5*(1-G3)))</f>
        <v>5.5</v>
      </c>
      <c r="G6" s="3">
        <f>SUM(E6*F6)</f>
        <v>0</v>
      </c>
      <c r="H6" s="17"/>
      <c r="L6" s="2"/>
    </row>
    <row r="7" spans="1:12" ht="18.75" customHeight="1">
      <c r="A7" s="19" t="s">
        <v>13</v>
      </c>
      <c r="B7" s="28" t="s">
        <v>1</v>
      </c>
      <c r="C7" s="28"/>
      <c r="D7" s="29"/>
      <c r="E7" s="11">
        <v>0</v>
      </c>
      <c r="F7" s="5">
        <f>IF(OR(E7&lt;=499),4.3*1,IF(OR(E7&gt;=499),4.3*(1-G3)))</f>
        <v>4.3</v>
      </c>
      <c r="G7" s="3">
        <f t="shared" ref="G7:G8" si="0">SUM(E7*F7)</f>
        <v>0</v>
      </c>
      <c r="H7" s="17"/>
    </row>
    <row r="8" spans="1:12" ht="18.75" customHeight="1" thickBot="1">
      <c r="A8" s="19" t="s">
        <v>16</v>
      </c>
      <c r="B8" s="28" t="s">
        <v>2</v>
      </c>
      <c r="C8" s="28"/>
      <c r="D8" s="29"/>
      <c r="E8" s="12">
        <v>0</v>
      </c>
      <c r="F8" s="5">
        <f>IF(OR(E8&lt;=499),3.5*1,IF(OR(E8&gt;=499),3.5*(1-G3)))</f>
        <v>3.5</v>
      </c>
      <c r="G8" s="3">
        <f t="shared" si="0"/>
        <v>0</v>
      </c>
      <c r="H8" s="17"/>
    </row>
    <row r="9" spans="1:12">
      <c r="A9" s="20"/>
      <c r="B9" s="17"/>
      <c r="C9" s="17"/>
      <c r="D9" s="17"/>
      <c r="E9" s="17"/>
      <c r="F9" s="17"/>
      <c r="G9" s="17"/>
      <c r="H9" s="17"/>
    </row>
    <row r="10" spans="1:12" ht="15.75" thickBot="1">
      <c r="A10" s="18">
        <v>2</v>
      </c>
      <c r="B10" s="24" t="s">
        <v>9</v>
      </c>
      <c r="C10" s="25"/>
      <c r="D10" s="25"/>
      <c r="E10" s="6" t="s">
        <v>3</v>
      </c>
      <c r="F10" s="6" t="s">
        <v>5</v>
      </c>
      <c r="G10" s="7" t="s">
        <v>4</v>
      </c>
      <c r="H10" s="17"/>
    </row>
    <row r="11" spans="1:12" ht="15.75">
      <c r="A11" s="19"/>
      <c r="B11" s="26" t="s">
        <v>28</v>
      </c>
      <c r="C11" s="27"/>
      <c r="D11" s="27"/>
      <c r="E11" s="9" t="s">
        <v>6</v>
      </c>
      <c r="F11" s="4"/>
      <c r="G11" s="8"/>
      <c r="H11" s="17"/>
    </row>
    <row r="12" spans="1:12">
      <c r="A12" s="19" t="s">
        <v>17</v>
      </c>
      <c r="B12" s="28" t="s">
        <v>29</v>
      </c>
      <c r="C12" s="28"/>
      <c r="D12" s="29"/>
      <c r="E12" s="11">
        <v>0</v>
      </c>
      <c r="F12" s="5">
        <f>IF(OR(E12&lt;=499),6.8*1,IF(OR(E12&gt;=499),6.8*(1-G3)))</f>
        <v>6.8</v>
      </c>
      <c r="G12" s="3">
        <f>SUM(E12*F12)</f>
        <v>0</v>
      </c>
      <c r="H12" s="17"/>
    </row>
    <row r="13" spans="1:12">
      <c r="A13" s="19" t="s">
        <v>14</v>
      </c>
      <c r="B13" s="28" t="s">
        <v>1</v>
      </c>
      <c r="C13" s="28"/>
      <c r="D13" s="29"/>
      <c r="E13" s="11">
        <v>0</v>
      </c>
      <c r="F13" s="5">
        <f>IF(OR(E13&lt;=499),5.7*1,IF(OR(E13&gt;=499),5.7*(1-G3)))</f>
        <v>5.7</v>
      </c>
      <c r="G13" s="3">
        <f t="shared" ref="G13:G14" si="1">SUM(E13*F13)</f>
        <v>0</v>
      </c>
      <c r="H13" s="17"/>
    </row>
    <row r="14" spans="1:12" ht="15.75" thickBot="1">
      <c r="A14" s="19" t="s">
        <v>15</v>
      </c>
      <c r="B14" s="28" t="s">
        <v>2</v>
      </c>
      <c r="C14" s="28"/>
      <c r="D14" s="29"/>
      <c r="E14" s="12">
        <v>0</v>
      </c>
      <c r="F14" s="5">
        <f>IF(OR(E14&lt;=499),4.2*1,IF(OR(E14&gt;=499),4.2*(1-G3)))</f>
        <v>4.2</v>
      </c>
      <c r="G14" s="3">
        <f t="shared" si="1"/>
        <v>0</v>
      </c>
      <c r="H14" s="17"/>
    </row>
    <row r="15" spans="1:12">
      <c r="A15" s="15"/>
      <c r="B15" s="17"/>
      <c r="C15" s="17"/>
      <c r="D15" s="17"/>
      <c r="E15" s="17"/>
      <c r="F15" s="17"/>
      <c r="G15" s="17"/>
      <c r="H15" s="17"/>
    </row>
    <row r="16" spans="1:12" ht="15.75" thickBot="1">
      <c r="A16" s="18">
        <v>3</v>
      </c>
      <c r="B16" s="24" t="s">
        <v>7</v>
      </c>
      <c r="C16" s="25"/>
      <c r="D16" s="25"/>
      <c r="E16" s="6" t="s">
        <v>3</v>
      </c>
      <c r="F16" s="6" t="s">
        <v>5</v>
      </c>
      <c r="G16" s="7" t="s">
        <v>4</v>
      </c>
      <c r="H16" s="17"/>
    </row>
    <row r="17" spans="1:8" ht="15.75">
      <c r="A17" s="19"/>
      <c r="B17" s="26" t="s">
        <v>28</v>
      </c>
      <c r="C17" s="27"/>
      <c r="D17" s="27"/>
      <c r="E17" s="9" t="s">
        <v>6</v>
      </c>
      <c r="F17" s="4"/>
      <c r="G17" s="8"/>
      <c r="H17" s="17"/>
    </row>
    <row r="18" spans="1:8">
      <c r="A18" s="19" t="s">
        <v>18</v>
      </c>
      <c r="B18" s="28" t="s">
        <v>29</v>
      </c>
      <c r="C18" s="28"/>
      <c r="D18" s="29"/>
      <c r="E18" s="11">
        <v>0</v>
      </c>
      <c r="F18" s="5">
        <f>IF(OR(E18&lt;=499),5.5*1,IF(OR(E18&gt;=499),5.5*(1-G3)))</f>
        <v>5.5</v>
      </c>
      <c r="G18" s="3">
        <f>SUM(E18*F18)</f>
        <v>0</v>
      </c>
      <c r="H18" s="17"/>
    </row>
    <row r="19" spans="1:8">
      <c r="A19" s="19" t="s">
        <v>19</v>
      </c>
      <c r="B19" s="28" t="s">
        <v>1</v>
      </c>
      <c r="C19" s="28"/>
      <c r="D19" s="29"/>
      <c r="E19" s="11">
        <v>0</v>
      </c>
      <c r="F19" s="5">
        <f>IF(OR(E19&lt;=499),4.3*1,IF(OR(E19&gt;=499),4.3*(1-G3)))</f>
        <v>4.3</v>
      </c>
      <c r="G19" s="3">
        <f t="shared" ref="G19:G20" si="2">SUM(E19*F19)</f>
        <v>0</v>
      </c>
      <c r="H19" s="17"/>
    </row>
    <row r="20" spans="1:8" ht="15.75" thickBot="1">
      <c r="A20" s="19" t="s">
        <v>20</v>
      </c>
      <c r="B20" s="28" t="s">
        <v>2</v>
      </c>
      <c r="C20" s="28"/>
      <c r="D20" s="29"/>
      <c r="E20" s="12">
        <v>0</v>
      </c>
      <c r="F20" s="5">
        <f>IF(OR(E20&lt;=499),3.2*1,IF(OR(E20&gt;=499),3.2*0.75))</f>
        <v>3.2</v>
      </c>
      <c r="G20" s="3">
        <f t="shared" si="2"/>
        <v>0</v>
      </c>
      <c r="H20" s="17"/>
    </row>
    <row r="21" spans="1:8">
      <c r="A21" s="15"/>
      <c r="B21" s="17"/>
      <c r="C21" s="17"/>
      <c r="D21" s="17"/>
      <c r="E21" s="17"/>
      <c r="F21" s="17"/>
      <c r="G21" s="17"/>
      <c r="H21" s="17"/>
    </row>
    <row r="22" spans="1:8" ht="15.75" thickBot="1">
      <c r="A22" s="18">
        <v>4</v>
      </c>
      <c r="B22" s="24" t="s">
        <v>10</v>
      </c>
      <c r="C22" s="25"/>
      <c r="D22" s="25"/>
      <c r="E22" s="6" t="s">
        <v>3</v>
      </c>
      <c r="F22" s="6" t="s">
        <v>5</v>
      </c>
      <c r="G22" s="7" t="s">
        <v>4</v>
      </c>
      <c r="H22" s="17"/>
    </row>
    <row r="23" spans="1:8" ht="15.75">
      <c r="A23" s="19"/>
      <c r="B23" s="26" t="s">
        <v>28</v>
      </c>
      <c r="C23" s="27"/>
      <c r="D23" s="27"/>
      <c r="E23" s="9" t="s">
        <v>6</v>
      </c>
      <c r="F23" s="4"/>
      <c r="G23" s="8"/>
      <c r="H23" s="17"/>
    </row>
    <row r="24" spans="1:8">
      <c r="A24" s="19" t="s">
        <v>21</v>
      </c>
      <c r="B24" s="28" t="s">
        <v>29</v>
      </c>
      <c r="C24" s="28"/>
      <c r="D24" s="29"/>
      <c r="E24" s="11">
        <v>0</v>
      </c>
      <c r="F24" s="5">
        <f>IF(OR(E24&lt;=399),6.5*1,IF(OR(E24&gt;=399),6.5*(1-G3)))</f>
        <v>6.5</v>
      </c>
      <c r="G24" s="3">
        <f>SUM(E24*F24)</f>
        <v>0</v>
      </c>
      <c r="H24" s="17"/>
    </row>
    <row r="25" spans="1:8">
      <c r="A25" s="19" t="s">
        <v>22</v>
      </c>
      <c r="B25" s="28" t="s">
        <v>1</v>
      </c>
      <c r="C25" s="28"/>
      <c r="D25" s="29"/>
      <c r="E25" s="11">
        <v>0</v>
      </c>
      <c r="F25" s="5">
        <f>IF(OR(E25&lt;=499),4.75*1,IF(OR(E25&gt;=499),4.75*(1-G3)))</f>
        <v>4.75</v>
      </c>
      <c r="G25" s="3">
        <f t="shared" ref="G25:G26" si="3">SUM(E25*F25)</f>
        <v>0</v>
      </c>
      <c r="H25" s="17"/>
    </row>
    <row r="26" spans="1:8" ht="15.75" thickBot="1">
      <c r="A26" s="19" t="s">
        <v>23</v>
      </c>
      <c r="B26" s="28" t="s">
        <v>2</v>
      </c>
      <c r="C26" s="28"/>
      <c r="D26" s="29"/>
      <c r="E26" s="12">
        <v>0</v>
      </c>
      <c r="F26" s="5">
        <f>IF(OR(E26&lt;=499),4*1,IF(OR(E26&gt;=499),4*(1-G3)))</f>
        <v>4</v>
      </c>
      <c r="G26" s="3">
        <f t="shared" si="3"/>
        <v>0</v>
      </c>
      <c r="H26" s="17"/>
    </row>
    <row r="27" spans="1:8">
      <c r="A27" s="15"/>
      <c r="B27" s="17"/>
      <c r="C27" s="17"/>
      <c r="D27" s="17"/>
      <c r="E27" s="17"/>
      <c r="F27" s="17"/>
      <c r="G27" s="17"/>
      <c r="H27" s="17"/>
    </row>
    <row r="28" spans="1:8" ht="15.75" thickBot="1">
      <c r="A28" s="18">
        <v>5</v>
      </c>
      <c r="B28" s="24" t="s">
        <v>24</v>
      </c>
      <c r="C28" s="25"/>
      <c r="D28" s="25"/>
      <c r="E28" s="6" t="s">
        <v>3</v>
      </c>
      <c r="F28" s="6" t="s">
        <v>5</v>
      </c>
      <c r="G28" s="7" t="s">
        <v>4</v>
      </c>
      <c r="H28" s="17"/>
    </row>
    <row r="29" spans="1:8" ht="15.75">
      <c r="A29" s="19"/>
      <c r="B29" s="26" t="s">
        <v>28</v>
      </c>
      <c r="C29" s="27"/>
      <c r="D29" s="27"/>
      <c r="E29" s="9" t="s">
        <v>6</v>
      </c>
      <c r="F29" s="4"/>
      <c r="G29" s="8"/>
      <c r="H29" s="17"/>
    </row>
    <row r="30" spans="1:8">
      <c r="A30" s="19" t="s">
        <v>25</v>
      </c>
      <c r="B30" s="28" t="s">
        <v>29</v>
      </c>
      <c r="C30" s="28"/>
      <c r="D30" s="29"/>
      <c r="E30" s="11">
        <v>0</v>
      </c>
      <c r="F30" s="5">
        <f>IF(OR(E30&lt;=399),6.5*1,IF(OR(E30&gt;=399),6.5*(1-G9)))</f>
        <v>6.5</v>
      </c>
      <c r="G30" s="3">
        <f>SUM(E30*F30)</f>
        <v>0</v>
      </c>
      <c r="H30" s="17"/>
    </row>
    <row r="31" spans="1:8">
      <c r="A31" s="19" t="s">
        <v>26</v>
      </c>
      <c r="B31" s="28" t="s">
        <v>1</v>
      </c>
      <c r="C31" s="28"/>
      <c r="D31" s="29"/>
      <c r="E31" s="11">
        <v>0</v>
      </c>
      <c r="F31" s="5">
        <f>IF(OR(E31&lt;=499),4.75*1,IF(OR(E31&gt;=499),4.75*(1-G9)))</f>
        <v>4.75</v>
      </c>
      <c r="G31" s="3">
        <f t="shared" ref="G31:G32" si="4">SUM(E31*F31)</f>
        <v>0</v>
      </c>
      <c r="H31" s="17"/>
    </row>
    <row r="32" spans="1:8" ht="15.75" thickBot="1">
      <c r="A32" s="19" t="s">
        <v>27</v>
      </c>
      <c r="B32" s="28" t="s">
        <v>2</v>
      </c>
      <c r="C32" s="28"/>
      <c r="D32" s="29"/>
      <c r="E32" s="12">
        <v>0</v>
      </c>
      <c r="F32" s="5">
        <f>IF(OR(E32&lt;=499),4*1,IF(OR(E32&gt;=499),4*(1-G9)))</f>
        <v>4</v>
      </c>
      <c r="G32" s="3">
        <f t="shared" si="4"/>
        <v>0</v>
      </c>
      <c r="H32" s="17"/>
    </row>
    <row r="33" spans="1:8" ht="15.75" thickBot="1">
      <c r="A33" s="15"/>
      <c r="B33" s="16"/>
      <c r="C33" s="16"/>
      <c r="D33" s="16"/>
      <c r="E33" s="16"/>
      <c r="F33" s="16"/>
      <c r="G33" s="16"/>
      <c r="H33" s="17"/>
    </row>
    <row r="34" spans="1:8" ht="30" customHeight="1">
      <c r="A34" s="15"/>
      <c r="B34" s="13"/>
      <c r="C34" s="13"/>
      <c r="D34" s="13"/>
      <c r="E34" s="23" t="s">
        <v>30</v>
      </c>
      <c r="F34" s="23"/>
      <c r="G34" s="14">
        <f>SUM(G30:G32,G24:G26,G18:G20,G12:G14,G6:G8)</f>
        <v>0</v>
      </c>
      <c r="H34" s="17"/>
    </row>
    <row r="35" spans="1:8">
      <c r="A35" s="15"/>
      <c r="B35" s="17"/>
      <c r="C35" s="17"/>
      <c r="D35" s="17"/>
      <c r="E35" s="17"/>
      <c r="F35" s="17"/>
      <c r="G35" s="17"/>
      <c r="H35" s="17"/>
    </row>
  </sheetData>
  <mergeCells count="30">
    <mergeCell ref="B1:G1"/>
    <mergeCell ref="B2:E2"/>
    <mergeCell ref="F2:G2"/>
    <mergeCell ref="B17:D17"/>
    <mergeCell ref="B18:D18"/>
    <mergeCell ref="B19:D19"/>
    <mergeCell ref="B10:D10"/>
    <mergeCell ref="B11:D11"/>
    <mergeCell ref="B12:D12"/>
    <mergeCell ref="B13:D13"/>
    <mergeCell ref="B14:D14"/>
    <mergeCell ref="B16:D16"/>
    <mergeCell ref="B6:D6"/>
    <mergeCell ref="B7:D7"/>
    <mergeCell ref="B8:D8"/>
    <mergeCell ref="B5:D5"/>
    <mergeCell ref="B4:D4"/>
    <mergeCell ref="B3:F3"/>
    <mergeCell ref="E34:F34"/>
    <mergeCell ref="B28:D28"/>
    <mergeCell ref="B29:D29"/>
    <mergeCell ref="B30:D30"/>
    <mergeCell ref="B31:D31"/>
    <mergeCell ref="B32:D32"/>
    <mergeCell ref="B24:D24"/>
    <mergeCell ref="B25:D25"/>
    <mergeCell ref="B26:D26"/>
    <mergeCell ref="B20:D20"/>
    <mergeCell ref="B22:D22"/>
    <mergeCell ref="B23:D23"/>
  </mergeCells>
  <conditionalFormatting sqref="E6:E8 E12:E14 E18:E20 E24:E26 E30:E32">
    <cfRule type="cellIs" dxfId="1" priority="2" operator="greaterThan">
      <formula>1</formula>
    </cfRule>
  </conditionalFormatting>
  <conditionalFormatting sqref="E6:E8 E12:E14 E18:E20 E24:E26 E30:E32">
    <cfRule type="cellIs" dxfId="0" priority="1" operator="between">
      <formula>1</formula>
      <formula>99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TERCERIZACAO</vt:lpstr>
      <vt:lpstr>TERCERIZACAO!Area_de_impressao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2021-03-17T22:34:47Z</dcterms:created>
  <dcterms:modified xsi:type="dcterms:W3CDTF">2022-07-21T04:59:57Z</dcterms:modified>
</cp:coreProperties>
</file>